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cot.sharepoint.com/sites/PI-Hub/Shared Documents/1-Quality Programme &amp; Resources/Tessa/RCOT publications files/Order form/"/>
    </mc:Choice>
  </mc:AlternateContent>
  <xr:revisionPtr revIDLastSave="20" documentId="8_{E75251BF-A0D7-4346-96C4-8FF27F549B25}" xr6:coauthVersionLast="47" xr6:coauthVersionMax="47" xr10:uidLastSave="{6D80494C-427E-4E1C-80E1-EB929CFA33C0}"/>
  <bookViews>
    <workbookView xWindow="-120" yWindow="-120" windowWidth="20730" windowHeight="11160" xr2:uid="{00000000-000D-0000-FFFF-FFFF00000000}"/>
  </bookViews>
  <sheets>
    <sheet name="Publications Order Form" sheetId="1" r:id="rId1"/>
    <sheet name="Sheet2" sheetId="2" r:id="rId2"/>
    <sheet name="Sheet3" sheetId="3" r:id="rId3"/>
  </sheets>
  <definedNames>
    <definedName name="Membership_status">'Publications Order Form'!$C$73</definedName>
    <definedName name="Membershipstatus">Sheet2!$A$1:$A$3</definedName>
    <definedName name="OLE_LINK1" localSheetId="0">'Publications Order Form'!#REF!</definedName>
    <definedName name="OLE_LINK2" localSheetId="0">'Publications Order Form'!$A$13</definedName>
    <definedName name="Paymenttype">Sheet2!$C$1:$C$4</definedName>
    <definedName name="Postalregion">Sheet2!$E$1:$E$2</definedName>
    <definedName name="_xlnm.Print_Area" localSheetId="0">'Publications Order Form'!$A$1:$G$100</definedName>
    <definedName name="Z_529162CE_C1BF_4B5D_B3B6_4BC96CE0FEDF_.wvu.PrintArea" localSheetId="0" hidden="1">'Publications Order Form'!$A$4:$G$101</definedName>
  </definedNames>
  <calcPr calcId="191028"/>
  <customWorkbookViews>
    <customWorkbookView name="Form view" guid="{529162CE-C1BF-4B5D-B3B6-4BC96CE0FEDF}" includeHiddenRowCol="0" maximized="1" xWindow="1" yWindow="1" windowWidth="1280" windowHeight="79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F48" i="1"/>
  <c r="F50" i="1"/>
  <c r="F54" i="1"/>
  <c r="F56" i="1"/>
  <c r="F65" i="1"/>
  <c r="G46" i="1"/>
  <c r="G50" i="1"/>
  <c r="G54" i="1"/>
  <c r="G41" i="1"/>
  <c r="G18" i="1"/>
  <c r="G20" i="1"/>
  <c r="G22" i="1"/>
  <c r="G24" i="1"/>
  <c r="G26" i="1"/>
  <c r="G28" i="1"/>
  <c r="G30" i="1"/>
  <c r="G32" i="1"/>
  <c r="G34" i="1"/>
  <c r="G35" i="1"/>
  <c r="G37" i="1"/>
  <c r="G39" i="1"/>
  <c r="G44" i="1"/>
  <c r="G48" i="1"/>
  <c r="G53" i="1"/>
  <c r="G56" i="1"/>
  <c r="F22" i="1"/>
  <c r="F20" i="1"/>
  <c r="F14" i="1"/>
  <c r="F52" i="1"/>
  <c r="G69" i="1" l="1"/>
</calcChain>
</file>

<file path=xl/sharedStrings.xml><?xml version="1.0" encoding="utf-8"?>
<sst xmlns="http://schemas.openxmlformats.org/spreadsheetml/2006/main" count="123" uniqueCount="107">
  <si>
    <t>RCOT PUBLICATIONS PRINT COPY ORDER FORM</t>
  </si>
  <si>
    <t xml:space="preserve">These publications can also be downloaded by RCOT members for free.  Non members can access some free of charge and others in hard copy only. </t>
  </si>
  <si>
    <t xml:space="preserve">For more details and downloads please visit www.rcot.co.uk/practice-resources/rcot-publications/our-publications                                              A range of other resources, including briefings and professional development learning resources,  is available on our website </t>
  </si>
  <si>
    <r>
      <t xml:space="preserve">Please complete and email to </t>
    </r>
    <r>
      <rPr>
        <b/>
        <sz val="10"/>
        <color indexed="8"/>
        <rFont val="Open Sans"/>
        <family val="2"/>
      </rPr>
      <t xml:space="preserve">events.support@rcot.co.uk or call  020 3141 4600 </t>
    </r>
    <r>
      <rPr>
        <sz val="10"/>
        <color indexed="8"/>
        <rFont val="Open Sans"/>
        <family val="2"/>
      </rPr>
      <t>.  Full payment is needed for orders to be processed.</t>
    </r>
  </si>
  <si>
    <t>A 10% discount is available for orders of 10 or more copies of the same book.             = Welsh language version available</t>
  </si>
  <si>
    <t>Code</t>
  </si>
  <si>
    <t>Title</t>
  </si>
  <si>
    <t xml:space="preserve">Member £ </t>
  </si>
  <si>
    <t>Non member £</t>
  </si>
  <si>
    <t xml:space="preserve">Quantity
</t>
  </si>
  <si>
    <t>Total</t>
  </si>
  <si>
    <t>Standards and strategies</t>
  </si>
  <si>
    <t xml:space="preserve">P211 </t>
  </si>
  <si>
    <r>
      <t xml:space="preserve">Learning and Development Standards for Pre-registration Education (2019) (Accreditation Process information available at www.rcot.co.uk/accreditation-process)* (Also available in Welsh) </t>
    </r>
    <r>
      <rPr>
        <b/>
        <sz val="10"/>
        <color rgb="FF333333"/>
        <rFont val="Open Sans"/>
        <family val="2"/>
      </rPr>
      <t>Updated in December 2021</t>
    </r>
    <r>
      <rPr>
        <sz val="10"/>
        <color indexed="63"/>
        <rFont val="Open Sans"/>
        <family val="2"/>
      </rPr>
      <t>; further update due September 2022. Also available online in Welsh.</t>
    </r>
  </si>
  <si>
    <t>Online only</t>
  </si>
  <si>
    <t>N/A</t>
  </si>
  <si>
    <r>
      <t xml:space="preserve">Professional Standards for Occupational Therapy Practice, Conduct and Ethics (2021)* </t>
    </r>
    <r>
      <rPr>
        <sz val="10"/>
        <rFont val="Open Sans"/>
        <family val="2"/>
      </rPr>
      <t xml:space="preserve">also available online in Welsh                          </t>
    </r>
  </si>
  <si>
    <t>P214</t>
  </si>
  <si>
    <t>RCOT Research and Development Strategy 2019-2024 (2019) (also available online in Welsh )*</t>
  </si>
  <si>
    <t>Guidance and frameworks</t>
  </si>
  <si>
    <t>P206</t>
  </si>
  <si>
    <r>
      <t>Acting as an Expert Witness: A guide for occupational therapists</t>
    </r>
    <r>
      <rPr>
        <b/>
        <sz val="10"/>
        <color indexed="63"/>
        <rFont val="Open Sans"/>
        <family val="2"/>
      </rPr>
      <t xml:space="preserve"> </t>
    </r>
    <r>
      <rPr>
        <sz val="10"/>
        <color indexed="63"/>
        <rFont val="Open Sans"/>
        <family val="2"/>
      </rPr>
      <t>(second edition, 2018)</t>
    </r>
  </si>
  <si>
    <t>P208</t>
  </si>
  <si>
    <t>Adaptations without Delay: A guide to planning and delivering home adaptations differently (2019) (also available in Welsh/English bilingual version as P210) *</t>
  </si>
  <si>
    <t>P210</t>
  </si>
  <si>
    <t>Addasiadau heb Oedi: Canllawiau ar gynllunio a darparu
addasiadau cartref mewn modd gwahanol/ Adaptations without delay: a guide to planning and delivering home adaptations differently (2019)*</t>
  </si>
  <si>
    <t xml:space="preserve">
</t>
  </si>
  <si>
    <t>P188</t>
  </si>
  <si>
    <t>Care Act 2014: Guidance for occupational therapists - Wellbeing     (2016)                                                 (see below for BAOT member discounts when buying more than one guide)*</t>
  </si>
  <si>
    <t>P189</t>
  </si>
  <si>
    <t>Care Act 2014: Guidance for occupational therapists - Prevention     (2016)                                         (see below for BAOT member discounts when buying more than one guide)*</t>
  </si>
  <si>
    <t>P190</t>
  </si>
  <si>
    <t>Care Act 2014: Guidance for occupational therapists - Disabled Facilities Grants  (2016)                  (see below for BAOT member discounts when buying more than one guide)*</t>
  </si>
  <si>
    <t>P191</t>
  </si>
  <si>
    <t>Care Act 2014: Guidance for occupational therapists - Transitions; custodial settings; employment, training and education  (2016)  (see below for BAOT member discounts when buying more than one guide)*</t>
  </si>
  <si>
    <t>P188, P189, P190, P191</t>
  </si>
  <si>
    <t>Buy all four Care Act guides together  (BAOT member discount)</t>
  </si>
  <si>
    <t>P207</t>
  </si>
  <si>
    <t>Care Homes and Equipment: Guiding principles for assessment and provision (2019)  (also available in Welsh/English bilingual version as P209) *</t>
  </si>
  <si>
    <t>P209</t>
  </si>
  <si>
    <t>Cartrefi Gofal ac Offer/Care homes and equipment (2019)*</t>
  </si>
  <si>
    <t>P184</t>
  </si>
  <si>
    <t>Children and Young People with Acquired Brain Injury: Current practice in occupational therapy (2015)</t>
  </si>
  <si>
    <t>P202</t>
  </si>
  <si>
    <t>Embracing Risk; Enabling Choice: Guidance for occupational therapists (2018)</t>
  </si>
  <si>
    <t>Home Adaptations: The care act 2014 and related provision across the United Kingdom (2016)*</t>
  </si>
  <si>
    <t>P187</t>
  </si>
  <si>
    <t xml:space="preserve">P219 </t>
  </si>
  <si>
    <t>Identifying research priorities for occupational therapy in the UK: what matters most to those accessing and delivering services (2021) also available online in Welsh</t>
  </si>
  <si>
    <t>P205</t>
  </si>
  <si>
    <t>Keeping Records: Guidance for occupational therapists (fourth edition, 2018)</t>
  </si>
  <si>
    <t>P203</t>
  </si>
  <si>
    <t>Occupational Therapy and Complexity: Defining and describing practice (2018)</t>
  </si>
  <si>
    <t>P167</t>
  </si>
  <si>
    <r>
      <t xml:space="preserve">Occupational Therapy with People who have had Lower Limb Amputations: Evidence-based guidelines </t>
    </r>
    <r>
      <rPr>
        <b/>
        <sz val="10"/>
        <color indexed="10"/>
        <rFont val="Open Sans"/>
        <family val="2"/>
      </rPr>
      <t xml:space="preserve"> </t>
    </r>
    <r>
      <rPr>
        <sz val="10"/>
        <rFont val="Open Sans"/>
        <family val="2"/>
      </rPr>
      <t>(2011)</t>
    </r>
  </si>
  <si>
    <t>P204</t>
  </si>
  <si>
    <t>Occupational Therapy for People with Parkinson’s (second edition, 2018)*</t>
  </si>
  <si>
    <t>P216</t>
  </si>
  <si>
    <t>Practice Guideline Development Manual (fourth edition 2020) *</t>
  </si>
  <si>
    <t>P181</t>
  </si>
  <si>
    <t>Supervision: Guidance for occupational therapists and their managers (2015)</t>
  </si>
  <si>
    <t>Practice guidelines</t>
  </si>
  <si>
    <t>P217</t>
  </si>
  <si>
    <t>Hand and Wrist Orthoses for Adults with Rheumatological Conditions: Practice guideline (second edition 2020) * Addendum November 2022.</t>
  </si>
  <si>
    <t>P198</t>
  </si>
  <si>
    <t>Occupational Therapy in Neonatal Services and Early Intervention: Practice guideline (second edition 2022) *</t>
  </si>
  <si>
    <t>P212</t>
  </si>
  <si>
    <t>Occupational Therapy in the Prevention and Management of Falls in Adults: Practice guideline (second edition, 2020) *</t>
  </si>
  <si>
    <t>*free  download for non-members **P&amp;P included for UK orders; please enquire for international shipping rates.</t>
  </si>
  <si>
    <t>P&amp;P**</t>
  </si>
  <si>
    <t>Please tick if you give consent to be contacted about any issues with your order</t>
  </si>
  <si>
    <t>Please tick if you give consent to be contacted by RCOT about any other issues we feel may be of interest to you</t>
  </si>
  <si>
    <t xml:space="preserve">Membership status (select from list) </t>
  </si>
  <si>
    <t xml:space="preserve">Membership number (if applicable)   BT </t>
  </si>
  <si>
    <t>Rates for non-members will be charged if the membership number is not completed</t>
  </si>
  <si>
    <t>Name</t>
  </si>
  <si>
    <t>Delivery address</t>
  </si>
  <si>
    <t>Please note that an additional charge is payable for international deliveries; please enquire before placing orders to be shipped outside of the UK</t>
  </si>
  <si>
    <t>Postcode</t>
  </si>
  <si>
    <r>
      <t xml:space="preserve">Postal region </t>
    </r>
    <r>
      <rPr>
        <b/>
        <sz val="10"/>
        <color indexed="23"/>
        <rFont val="Open Sans"/>
        <family val="2"/>
      </rPr>
      <t>(select from list)</t>
    </r>
  </si>
  <si>
    <t>Contact telephone number</t>
  </si>
  <si>
    <t>Email address</t>
  </si>
  <si>
    <r>
      <t>Card type</t>
    </r>
    <r>
      <rPr>
        <b/>
        <sz val="10"/>
        <color indexed="23"/>
        <rFont val="Open Sans"/>
        <family val="2"/>
      </rPr>
      <t xml:space="preserve"> (select from list)</t>
    </r>
  </si>
  <si>
    <t>Visa</t>
  </si>
  <si>
    <t>Card number</t>
  </si>
  <si>
    <t>Valid from (if shown)</t>
  </si>
  <si>
    <t>Expiry date</t>
  </si>
  <si>
    <t>Security number (last 3 digits on back of card)</t>
  </si>
  <si>
    <t>Issue number (if shown)</t>
  </si>
  <si>
    <t>Named cardholder</t>
  </si>
  <si>
    <t>Where did you hear about this/these publication(s)?</t>
  </si>
  <si>
    <t>(please mark X in any boxes that apply)</t>
  </si>
  <si>
    <t>BJOT</t>
  </si>
  <si>
    <t>OTN</t>
  </si>
  <si>
    <t>Flyer</t>
  </si>
  <si>
    <t>RCOT headquarters</t>
  </si>
  <si>
    <t xml:space="preserve">Other (please state) </t>
  </si>
  <si>
    <t>RCOT publications brochure</t>
  </si>
  <si>
    <r>
      <t xml:space="preserve">Please note that </t>
    </r>
    <r>
      <rPr>
        <b/>
        <sz val="10"/>
        <color indexed="8"/>
        <rFont val="Open Sans"/>
        <family val="2"/>
      </rPr>
      <t>full payment</t>
    </r>
    <r>
      <rPr>
        <sz val="10"/>
        <color indexed="8"/>
        <rFont val="Open Sans"/>
        <family val="2"/>
      </rPr>
      <t xml:space="preserve"> must be received before orders can be dispatched. </t>
    </r>
    <r>
      <rPr>
        <b/>
        <sz val="10"/>
        <color indexed="8"/>
        <rFont val="Open Sans"/>
        <family val="2"/>
      </rPr>
      <t xml:space="preserve">Please do not send cash. </t>
    </r>
    <r>
      <rPr>
        <sz val="10"/>
        <color indexed="63"/>
        <rFont val="Open Sans"/>
        <family val="2"/>
      </rPr>
      <t xml:space="preserve">Please allow up to 28 working days for orders to reach you. </t>
    </r>
  </si>
  <si>
    <t>Member</t>
  </si>
  <si>
    <t>Mastercard</t>
  </si>
  <si>
    <t>UK</t>
  </si>
  <si>
    <t>Non-member</t>
  </si>
  <si>
    <t>Worldwide</t>
  </si>
  <si>
    <t>Student member</t>
  </si>
  <si>
    <t>Maestro</t>
  </si>
  <si>
    <t>Switch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</si>
</sst>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[Red]\-&quot;£&quot;#,##0.00"/>
    <numFmt numFmtId="165" formatCode="&quot;£&quot;#,##0.00"/>
    <numFmt numFmtId="166" formatCode="dd/mm/yy;@"/>
  </numFmts>
  <fonts count="25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color indexed="62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20"/>
      <color indexed="57"/>
      <name val="Open Sans"/>
      <family val="2"/>
    </font>
    <font>
      <b/>
      <sz val="10"/>
      <color indexed="8"/>
      <name val="Open Sans"/>
      <family val="2"/>
    </font>
    <font>
      <b/>
      <u/>
      <sz val="10"/>
      <color indexed="12"/>
      <name val="Open Sans"/>
      <family val="2"/>
    </font>
    <font>
      <b/>
      <sz val="10"/>
      <name val="Open Sans"/>
      <family val="2"/>
    </font>
    <font>
      <sz val="10"/>
      <color indexed="8"/>
      <name val="Open Sans"/>
      <family val="2"/>
    </font>
    <font>
      <sz val="10"/>
      <name val="Open Sans"/>
      <family val="2"/>
    </font>
    <font>
      <b/>
      <sz val="9"/>
      <color indexed="8"/>
      <name val="Open Sans"/>
      <family val="2"/>
    </font>
    <font>
      <i/>
      <sz val="10"/>
      <color indexed="10"/>
      <name val="Open Sans"/>
      <family val="2"/>
    </font>
    <font>
      <b/>
      <sz val="10"/>
      <color indexed="23"/>
      <name val="Open Sans"/>
      <family val="2"/>
    </font>
    <font>
      <b/>
      <sz val="10"/>
      <color indexed="63"/>
      <name val="Open Sans"/>
      <family val="2"/>
    </font>
    <font>
      <b/>
      <sz val="10"/>
      <color indexed="9"/>
      <name val="Open Sans"/>
      <family val="2"/>
    </font>
    <font>
      <sz val="10"/>
      <color indexed="63"/>
      <name val="Open Sans"/>
      <family val="2"/>
    </font>
    <font>
      <u/>
      <sz val="10"/>
      <color indexed="12"/>
      <name val="Open Sans"/>
      <family val="2"/>
    </font>
    <font>
      <b/>
      <sz val="10"/>
      <color indexed="10"/>
      <name val="Open Sans"/>
      <family val="2"/>
    </font>
    <font>
      <sz val="9"/>
      <color indexed="8"/>
      <name val="Open Sans"/>
      <family val="2"/>
    </font>
    <font>
      <b/>
      <sz val="9"/>
      <color indexed="63"/>
      <name val="Open Sans"/>
      <family val="2"/>
    </font>
    <font>
      <u/>
      <sz val="11"/>
      <color theme="10"/>
      <name val="Calibri"/>
      <family val="2"/>
    </font>
    <font>
      <b/>
      <sz val="10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vertical="top"/>
    </xf>
    <xf numFmtId="0" fontId="0" fillId="0" borderId="1" xfId="0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6" fillId="0" borderId="0" xfId="0" applyFont="1"/>
    <xf numFmtId="0" fontId="9" fillId="0" borderId="0" xfId="1" applyFont="1" applyBorder="1" applyAlignment="1" applyProtection="1">
      <alignment horizontal="center" wrapText="1"/>
    </xf>
    <xf numFmtId="0" fontId="12" fillId="0" borderId="0" xfId="0" applyFont="1" applyAlignment="1">
      <alignment horizontal="center" wrapText="1"/>
    </xf>
    <xf numFmtId="0" fontId="10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16" fillId="2" borderId="2" xfId="0" applyFont="1" applyFill="1" applyBorder="1" applyAlignment="1">
      <alignment vertical="top" wrapText="1"/>
    </xf>
    <xf numFmtId="0" fontId="16" fillId="2" borderId="7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6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19" fillId="0" borderId="3" xfId="1" applyFont="1" applyBorder="1" applyAlignment="1" applyProtection="1">
      <alignment horizontal="right" vertical="center" wrapText="1"/>
    </xf>
    <xf numFmtId="0" fontId="19" fillId="0" borderId="9" xfId="1" applyFont="1" applyBorder="1" applyAlignment="1" applyProtection="1">
      <alignment horizontal="right" vertical="center" wrapText="1"/>
    </xf>
    <xf numFmtId="0" fontId="8" fillId="0" borderId="10" xfId="0" applyFont="1" applyBorder="1" applyAlignment="1">
      <alignment horizontal="center" vertical="center" wrapText="1"/>
    </xf>
    <xf numFmtId="0" fontId="19" fillId="0" borderId="3" xfId="1" applyFont="1" applyBorder="1" applyAlignment="1" applyProtection="1"/>
    <xf numFmtId="0" fontId="19" fillId="0" borderId="11" xfId="1" applyFont="1" applyBorder="1" applyAlignment="1" applyProtection="1"/>
    <xf numFmtId="0" fontId="16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wrapText="1"/>
    </xf>
    <xf numFmtId="164" fontId="16" fillId="0" borderId="6" xfId="0" applyNumberFormat="1" applyFont="1" applyBorder="1" applyAlignment="1">
      <alignment horizontal="center" wrapText="1"/>
    </xf>
    <xf numFmtId="164" fontId="16" fillId="0" borderId="1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top" wrapTex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9" fillId="0" borderId="5" xfId="1" applyFont="1" applyBorder="1" applyAlignment="1" applyProtection="1"/>
    <xf numFmtId="0" fontId="8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top" wrapText="1"/>
    </xf>
    <xf numFmtId="0" fontId="16" fillId="0" borderId="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top" wrapText="1"/>
    </xf>
    <xf numFmtId="0" fontId="10" fillId="0" borderId="3" xfId="1" applyFont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4" fontId="10" fillId="0" borderId="3" xfId="0" applyNumberFormat="1" applyFont="1" applyBorder="1" applyAlignment="1">
      <alignment horizontal="center" vertical="top" wrapText="1"/>
    </xf>
    <xf numFmtId="164" fontId="16" fillId="0" borderId="5" xfId="0" applyNumberFormat="1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164" fontId="19" fillId="0" borderId="3" xfId="1" applyNumberFormat="1" applyFont="1" applyBorder="1" applyAlignment="1" applyProtection="1">
      <alignment horizontal="right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18" xfId="0" applyNumberFormat="1" applyFont="1" applyBorder="1" applyAlignment="1">
      <alignment horizontal="center" vertical="top" wrapText="1"/>
    </xf>
    <xf numFmtId="0" fontId="19" fillId="0" borderId="0" xfId="1" applyFont="1" applyAlignment="1" applyProtection="1"/>
    <xf numFmtId="0" fontId="16" fillId="0" borderId="9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9" fillId="0" borderId="11" xfId="1" applyFont="1" applyBorder="1" applyAlignment="1" applyProtection="1">
      <alignment horizontal="right" vertical="center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164" fontId="16" fillId="0" borderId="2" xfId="0" applyNumberFormat="1" applyFont="1" applyBorder="1" applyAlignment="1">
      <alignment horizontal="center" wrapText="1"/>
    </xf>
    <xf numFmtId="0" fontId="8" fillId="0" borderId="5" xfId="0" applyFont="1" applyBorder="1" applyAlignment="1" applyProtection="1">
      <alignment horizontal="center" vertical="center" wrapText="1"/>
      <protection locked="0"/>
    </xf>
    <xf numFmtId="164" fontId="16" fillId="0" borderId="18" xfId="0" applyNumberFormat="1" applyFont="1" applyBorder="1" applyAlignment="1">
      <alignment horizontal="center" wrapText="1"/>
    </xf>
    <xf numFmtId="0" fontId="19" fillId="0" borderId="18" xfId="1" applyFont="1" applyBorder="1" applyAlignment="1" applyProtection="1">
      <alignment horizontal="right" vertical="center" wrapText="1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1" fillId="0" borderId="19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13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13" fillId="0" borderId="0" xfId="0" applyFont="1"/>
    <xf numFmtId="0" fontId="19" fillId="0" borderId="5" xfId="1" applyFont="1" applyBorder="1" applyAlignment="1" applyProtection="1">
      <alignment horizontal="right" vertical="center" wrapText="1"/>
    </xf>
    <xf numFmtId="165" fontId="20" fillId="0" borderId="2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164" fontId="19" fillId="0" borderId="5" xfId="1" applyNumberFormat="1" applyFont="1" applyBorder="1" applyAlignment="1" applyProtection="1">
      <alignment horizontal="right" vertical="center" wrapText="1"/>
    </xf>
    <xf numFmtId="0" fontId="11" fillId="0" borderId="11" xfId="0" applyFont="1" applyBorder="1" applyAlignment="1">
      <alignment horizontal="left"/>
    </xf>
    <xf numFmtId="0" fontId="11" fillId="0" borderId="23" xfId="0" applyFont="1" applyBorder="1"/>
    <xf numFmtId="0" fontId="8" fillId="0" borderId="12" xfId="0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166" fontId="8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/>
    <xf numFmtId="165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  <xf numFmtId="166" fontId="8" fillId="0" borderId="0" xfId="0" applyNumberFormat="1" applyFont="1" applyAlignment="1" applyProtection="1">
      <alignment horizontal="center" vertical="center"/>
      <protection locked="0"/>
    </xf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8" fillId="0" borderId="16" xfId="0" applyFont="1" applyBorder="1" applyAlignment="1">
      <alignment horizontal="right" wrapText="1"/>
    </xf>
    <xf numFmtId="0" fontId="8" fillId="0" borderId="16" xfId="0" applyFont="1" applyBorder="1" applyAlignment="1">
      <alignment horizontal="right"/>
    </xf>
    <xf numFmtId="0" fontId="1" fillId="0" borderId="0" xfId="0" applyFont="1" applyAlignment="1" applyProtection="1">
      <alignment horizont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21" xfId="0" applyNumberFormat="1" applyFont="1" applyBorder="1" applyAlignment="1">
      <alignment horizontal="center" vertical="center" wrapText="1"/>
    </xf>
    <xf numFmtId="165" fontId="8" fillId="0" borderId="22" xfId="0" applyNumberFormat="1" applyFont="1" applyBorder="1" applyAlignment="1">
      <alignment horizontal="center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6" fillId="0" borderId="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16" xfId="0" applyFont="1" applyBorder="1" applyAlignment="1" applyProtection="1">
      <alignment horizontal="center" wrapText="1"/>
      <protection locked="0"/>
    </xf>
    <xf numFmtId="0" fontId="1" fillId="0" borderId="17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0" borderId="11" xfId="0" applyFont="1" applyBorder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7" fillId="3" borderId="9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17" fillId="3" borderId="10" xfId="0" applyFont="1" applyFill="1" applyBorder="1" applyAlignment="1">
      <alignment horizontal="left" vertical="top" wrapText="1"/>
    </xf>
    <xf numFmtId="165" fontId="8" fillId="0" borderId="1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wrapText="1"/>
      <protection locked="0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7" fillId="3" borderId="16" xfId="0" applyFont="1" applyFill="1" applyBorder="1" applyAlignment="1">
      <alignment horizontal="left" vertical="top" wrapText="1"/>
    </xf>
    <xf numFmtId="0" fontId="17" fillId="3" borderId="17" xfId="0" applyFont="1" applyFill="1" applyBorder="1" applyAlignment="1">
      <alignment horizontal="left" vertical="top" wrapText="1"/>
    </xf>
    <xf numFmtId="0" fontId="17" fillId="3" borderId="1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2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266700</xdr:colOff>
          <xdr:row>3</xdr:row>
          <xdr:rowOff>228600</xdr:rowOff>
        </xdr:from>
        <xdr:to>
          <xdr:col>2</xdr:col>
          <xdr:colOff>495300</xdr:colOff>
          <xdr:row>4</xdr:row>
          <xdr:rowOff>133350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400050</xdr:colOff>
          <xdr:row>23</xdr:row>
          <xdr:rowOff>95250</xdr:rowOff>
        </xdr:from>
        <xdr:to>
          <xdr:col>0</xdr:col>
          <xdr:colOff>590550</xdr:colOff>
          <xdr:row>23</xdr:row>
          <xdr:rowOff>295275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36</xdr:row>
          <xdr:rowOff>19050</xdr:rowOff>
        </xdr:from>
        <xdr:to>
          <xdr:col>0</xdr:col>
          <xdr:colOff>638175</xdr:colOff>
          <xdr:row>36</xdr:row>
          <xdr:rowOff>209550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390525</xdr:colOff>
          <xdr:row>13</xdr:row>
          <xdr:rowOff>0</xdr:rowOff>
        </xdr:from>
        <xdr:to>
          <xdr:col>0</xdr:col>
          <xdr:colOff>571500</xdr:colOff>
          <xdr:row>13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495300</xdr:colOff>
          <xdr:row>59</xdr:row>
          <xdr:rowOff>0</xdr:rowOff>
        </xdr:from>
        <xdr:to>
          <xdr:col>0</xdr:col>
          <xdr:colOff>676275</xdr:colOff>
          <xdr:row>59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561975</xdr:colOff>
          <xdr:row>71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3</xdr:col>
          <xdr:colOff>561975</xdr:colOff>
          <xdr:row>71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438150</xdr:colOff>
          <xdr:row>14</xdr:row>
          <xdr:rowOff>314325</xdr:rowOff>
        </xdr:from>
        <xdr:to>
          <xdr:col>0</xdr:col>
          <xdr:colOff>619125</xdr:colOff>
          <xdr:row>14</xdr:row>
          <xdr:rowOff>504825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361950</xdr:colOff>
          <xdr:row>46</xdr:row>
          <xdr:rowOff>9525</xdr:rowOff>
        </xdr:from>
        <xdr:to>
          <xdr:col>0</xdr:col>
          <xdr:colOff>542925</xdr:colOff>
          <xdr:row>46</xdr:row>
          <xdr:rowOff>209550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438150</xdr:colOff>
          <xdr:row>16</xdr:row>
          <xdr:rowOff>123825</xdr:rowOff>
        </xdr:from>
        <xdr:to>
          <xdr:col>0</xdr:col>
          <xdr:colOff>619125</xdr:colOff>
          <xdr:row>16</xdr:row>
          <xdr:rowOff>314325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438150</xdr:colOff>
          <xdr:row>17</xdr:row>
          <xdr:rowOff>219075</xdr:rowOff>
        </xdr:from>
        <xdr:to>
          <xdr:col>0</xdr:col>
          <xdr:colOff>619125</xdr:colOff>
          <xdr:row>17</xdr:row>
          <xdr:rowOff>409575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8.bin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12" Type="http://schemas.openxmlformats.org/officeDocument/2006/relationships/oleObject" Target="../embeddings/oleObject7.bin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png"/><Relationship Id="rId11" Type="http://schemas.openxmlformats.org/officeDocument/2006/relationships/oleObject" Target="../embeddings/oleObject6.bin"/><Relationship Id="rId5" Type="http://schemas.openxmlformats.org/officeDocument/2006/relationships/oleObject" Target="../embeddings/oleObject1.bin"/><Relationship Id="rId15" Type="http://schemas.openxmlformats.org/officeDocument/2006/relationships/ctrlProp" Target="../ctrlProps/ctrlProp1.xml"/><Relationship Id="rId10" Type="http://schemas.openxmlformats.org/officeDocument/2006/relationships/oleObject" Target="../embeddings/oleObject5.bin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4.bin"/><Relationship Id="rId1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102"/>
  <sheetViews>
    <sheetView showGridLines="0" tabSelected="1" zoomScaleNormal="100" zoomScaleSheetLayoutView="100" workbookViewId="0">
      <selection activeCell="I4" sqref="I4"/>
    </sheetView>
  </sheetViews>
  <sheetFormatPr defaultColWidth="16.85546875" defaultRowHeight="15"/>
  <cols>
    <col min="1" max="1" width="10.7109375" customWidth="1"/>
    <col min="2" max="2" width="74.42578125" style="1" customWidth="1"/>
    <col min="3" max="3" width="18.42578125" style="2" customWidth="1"/>
    <col min="4" max="4" width="17.28515625" style="2" customWidth="1"/>
    <col min="5" max="5" width="15.140625" style="2" customWidth="1"/>
    <col min="6" max="6" width="0.140625" style="2" customWidth="1"/>
    <col min="7" max="7" width="8.85546875" style="2" customWidth="1"/>
    <col min="8" max="8" width="3" customWidth="1"/>
  </cols>
  <sheetData>
    <row r="1" spans="1:7" ht="44.45" customHeight="1">
      <c r="A1" s="175" t="s">
        <v>0</v>
      </c>
      <c r="B1" s="175"/>
      <c r="C1" s="175"/>
      <c r="D1" s="175"/>
      <c r="E1" s="175"/>
      <c r="F1" s="175"/>
      <c r="G1" s="175"/>
    </row>
    <row r="2" spans="1:7" ht="16.5" customHeight="1">
      <c r="A2" s="186" t="s">
        <v>1</v>
      </c>
      <c r="B2" s="186"/>
      <c r="C2" s="186"/>
      <c r="D2" s="186"/>
      <c r="E2" s="186"/>
      <c r="F2" s="186"/>
      <c r="G2" s="186"/>
    </row>
    <row r="3" spans="1:7" ht="45" customHeight="1">
      <c r="A3" s="12"/>
      <c r="B3" s="184" t="s">
        <v>2</v>
      </c>
      <c r="C3" s="185"/>
      <c r="D3" s="185"/>
      <c r="E3" s="185"/>
      <c r="F3" s="12"/>
      <c r="G3" s="12"/>
    </row>
    <row r="4" spans="1:7" ht="20.25" customHeight="1">
      <c r="A4" s="188" t="s">
        <v>3</v>
      </c>
      <c r="B4" s="188"/>
      <c r="C4" s="188"/>
      <c r="D4" s="188"/>
      <c r="E4" s="188"/>
      <c r="F4" s="188"/>
      <c r="G4" s="188"/>
    </row>
    <row r="5" spans="1:7" ht="14.45" customHeight="1">
      <c r="A5" s="187" t="s">
        <v>4</v>
      </c>
      <c r="B5" s="187"/>
      <c r="C5" s="187"/>
      <c r="D5" s="187"/>
      <c r="E5" s="187"/>
      <c r="F5" s="187"/>
      <c r="G5" s="187"/>
    </row>
    <row r="6" spans="1:7" ht="3" customHeight="1">
      <c r="A6" s="9"/>
      <c r="B6" s="9"/>
      <c r="C6" s="9"/>
      <c r="D6" s="9"/>
      <c r="E6" s="9"/>
      <c r="F6" s="9"/>
      <c r="G6" s="9"/>
    </row>
    <row r="7" spans="1:7" ht="5.25" hidden="1" customHeight="1" thickBot="1">
      <c r="A7" s="8"/>
      <c r="B7" s="8"/>
      <c r="C7" s="8"/>
      <c r="D7" s="8"/>
      <c r="E7" s="8"/>
      <c r="F7" s="8"/>
      <c r="G7" s="8"/>
    </row>
    <row r="8" spans="1:7" ht="6" hidden="1" customHeight="1" thickBot="1">
      <c r="A8" s="3"/>
      <c r="B8" s="3"/>
      <c r="C8" s="4"/>
      <c r="D8" s="4"/>
      <c r="E8" s="4"/>
      <c r="F8" s="4"/>
      <c r="G8" s="3"/>
    </row>
    <row r="9" spans="1:7" ht="16.149999999999999" customHeight="1" thickBot="1">
      <c r="A9" s="8"/>
      <c r="B9" s="10"/>
      <c r="C9" s="141"/>
      <c r="D9" s="141"/>
      <c r="E9" s="141"/>
      <c r="F9" s="141"/>
      <c r="G9" s="8"/>
    </row>
    <row r="10" spans="1:7" ht="19.5" customHeight="1">
      <c r="A10" s="20" t="s">
        <v>5</v>
      </c>
      <c r="B10" s="21" t="s">
        <v>6</v>
      </c>
      <c r="C10" s="22" t="s">
        <v>7</v>
      </c>
      <c r="D10" s="22" t="s">
        <v>8</v>
      </c>
      <c r="E10" s="23" t="s">
        <v>9</v>
      </c>
      <c r="F10" s="23"/>
      <c r="G10" s="23" t="s">
        <v>10</v>
      </c>
    </row>
    <row r="11" spans="1:7" ht="1.1499999999999999" customHeight="1">
      <c r="A11" s="24"/>
      <c r="B11" s="24"/>
      <c r="C11" s="24"/>
      <c r="D11" s="24"/>
      <c r="E11" s="24"/>
      <c r="F11" s="24"/>
      <c r="G11" s="13"/>
    </row>
    <row r="12" spans="1:7" ht="1.1499999999999999" customHeight="1">
      <c r="A12" s="24"/>
      <c r="B12" s="24"/>
      <c r="C12" s="24"/>
      <c r="D12" s="24"/>
      <c r="E12" s="24"/>
      <c r="F12" s="24"/>
      <c r="G12" s="13"/>
    </row>
    <row r="13" spans="1:7" ht="15.75" customHeight="1" thickBot="1">
      <c r="A13" s="189" t="s">
        <v>11</v>
      </c>
      <c r="B13" s="190"/>
      <c r="C13" s="190"/>
      <c r="D13" s="190"/>
      <c r="E13" s="190"/>
      <c r="F13" s="190"/>
      <c r="G13" s="191"/>
    </row>
    <row r="14" spans="1:7">
      <c r="A14" s="168" t="s">
        <v>12</v>
      </c>
      <c r="B14" s="144" t="s">
        <v>13</v>
      </c>
      <c r="C14" s="27" t="s">
        <v>14</v>
      </c>
      <c r="D14" s="36" t="s">
        <v>14</v>
      </c>
      <c r="E14" s="148"/>
      <c r="F14" s="193">
        <f>IF(E14&lt;10,0,((G14/100)*10))</f>
        <v>0</v>
      </c>
      <c r="G14" s="150" t="s">
        <v>15</v>
      </c>
    </row>
    <row r="15" spans="1:7" ht="47.25" customHeight="1" thickBot="1">
      <c r="A15" s="169"/>
      <c r="B15" s="167"/>
      <c r="C15" s="39"/>
      <c r="D15" s="40"/>
      <c r="E15" s="143"/>
      <c r="F15" s="194"/>
      <c r="G15" s="154"/>
    </row>
    <row r="16" spans="1:7">
      <c r="A16" s="168" t="s">
        <v>15</v>
      </c>
      <c r="B16" s="144" t="s">
        <v>16</v>
      </c>
      <c r="C16" s="27">
        <v>8</v>
      </c>
      <c r="D16" s="27">
        <v>8</v>
      </c>
      <c r="E16" s="148"/>
      <c r="F16" s="170">
        <f>IF(E16&lt;10,0,((G16/100)*10))</f>
        <v>0</v>
      </c>
      <c r="G16" s="150">
        <f>E16*IF(OR(Membership_status="Non-member",$C$74=""),D16,C16)</f>
        <v>0</v>
      </c>
    </row>
    <row r="17" spans="1:7" ht="28.5" customHeight="1" thickBot="1">
      <c r="A17" s="169"/>
      <c r="B17" s="167"/>
      <c r="C17" s="42"/>
      <c r="D17" s="43"/>
      <c r="E17" s="143"/>
      <c r="F17" s="171"/>
      <c r="G17" s="154"/>
    </row>
    <row r="18" spans="1:7" ht="37.9" customHeight="1" thickBot="1">
      <c r="A18" s="44" t="s">
        <v>17</v>
      </c>
      <c r="B18" s="45" t="s">
        <v>18</v>
      </c>
      <c r="C18" s="46">
        <v>6</v>
      </c>
      <c r="D18" s="47">
        <v>6</v>
      </c>
      <c r="E18" s="48"/>
      <c r="F18" s="48"/>
      <c r="G18" s="49">
        <f>E18*IF(OR(Membership_status="Non-member",$C$74=""),D18,C18)</f>
        <v>0</v>
      </c>
    </row>
    <row r="19" spans="1:7" ht="15.75" customHeight="1" thickBot="1">
      <c r="A19" s="189" t="s">
        <v>19</v>
      </c>
      <c r="B19" s="190"/>
      <c r="C19" s="190"/>
      <c r="D19" s="190"/>
      <c r="E19" s="190"/>
      <c r="F19" s="190"/>
      <c r="G19" s="190"/>
    </row>
    <row r="20" spans="1:7" ht="14.45" customHeight="1">
      <c r="A20" s="168" t="s">
        <v>20</v>
      </c>
      <c r="B20" s="144" t="s">
        <v>21</v>
      </c>
      <c r="C20" s="27">
        <v>6</v>
      </c>
      <c r="D20" s="27">
        <v>20</v>
      </c>
      <c r="E20" s="148"/>
      <c r="F20" s="170">
        <f>IF(E20&lt;10,0,((G20/100)*10))</f>
        <v>0</v>
      </c>
      <c r="G20" s="150">
        <f>E20*IF(OR(Membership_status="Non-member",$C$74=""),D20,C20)</f>
        <v>0</v>
      </c>
    </row>
    <row r="21" spans="1:7" ht="27" customHeight="1" thickBot="1">
      <c r="A21" s="169"/>
      <c r="B21" s="167"/>
      <c r="C21" s="39"/>
      <c r="D21" s="39"/>
      <c r="E21" s="143"/>
      <c r="F21" s="171"/>
      <c r="G21" s="154"/>
    </row>
    <row r="22" spans="1:7" ht="30.75" customHeight="1">
      <c r="A22" s="168" t="s">
        <v>22</v>
      </c>
      <c r="B22" s="144" t="s">
        <v>23</v>
      </c>
      <c r="C22" s="27">
        <v>7</v>
      </c>
      <c r="D22" s="27">
        <v>7</v>
      </c>
      <c r="E22" s="148"/>
      <c r="F22" s="170">
        <f>IF(E22&lt;10,0,((G22/100)*10))</f>
        <v>0</v>
      </c>
      <c r="G22" s="150">
        <f>E22*IF(OR(Membership_status="Non-member",$C$74=""),D22,C22)</f>
        <v>0</v>
      </c>
    </row>
    <row r="23" spans="1:7" ht="27.6" customHeight="1" thickBot="1">
      <c r="A23" s="169"/>
      <c r="B23" s="167"/>
      <c r="C23" s="39"/>
      <c r="D23" s="39"/>
      <c r="E23" s="143"/>
      <c r="F23" s="171"/>
      <c r="G23" s="154"/>
    </row>
    <row r="24" spans="1:7" ht="57.75" customHeight="1" thickBot="1">
      <c r="A24" s="50" t="s">
        <v>24</v>
      </c>
      <c r="B24" s="51" t="s">
        <v>25</v>
      </c>
      <c r="C24" s="52">
        <v>12</v>
      </c>
      <c r="D24" s="52">
        <v>12</v>
      </c>
      <c r="E24" s="53"/>
      <c r="F24" s="54"/>
      <c r="G24" s="150">
        <f>E24*IF(OR(Membership_status="Non-member",$C$74=""),D24,C24)</f>
        <v>0</v>
      </c>
    </row>
    <row r="25" spans="1:7" ht="51.75" hidden="1" customHeight="1" thickBot="1">
      <c r="A25" s="55"/>
      <c r="B25" s="51" t="s">
        <v>26</v>
      </c>
      <c r="C25" s="52"/>
      <c r="D25" s="52"/>
      <c r="E25" s="53"/>
      <c r="F25" s="54"/>
      <c r="G25" s="154"/>
    </row>
    <row r="26" spans="1:7" ht="30.75" customHeight="1">
      <c r="A26" s="56" t="s">
        <v>27</v>
      </c>
      <c r="B26" s="26" t="s">
        <v>28</v>
      </c>
      <c r="C26" s="52">
        <v>6</v>
      </c>
      <c r="D26" s="52">
        <v>6</v>
      </c>
      <c r="E26" s="159"/>
      <c r="F26" s="57"/>
      <c r="G26" s="150">
        <f>E26*IF(OR(Membership_status="Non-member",$C$74=""),D26,C26)</f>
        <v>0</v>
      </c>
    </row>
    <row r="27" spans="1:7" ht="9.75" customHeight="1" thickBot="1">
      <c r="A27" s="58"/>
      <c r="B27" s="59"/>
      <c r="C27" s="42"/>
      <c r="D27" s="42"/>
      <c r="E27" s="160"/>
      <c r="F27" s="57"/>
      <c r="G27" s="151"/>
    </row>
    <row r="28" spans="1:7" ht="42" customHeight="1">
      <c r="A28" s="204" t="s">
        <v>29</v>
      </c>
      <c r="B28" s="144" t="s">
        <v>30</v>
      </c>
      <c r="C28" s="52">
        <v>6</v>
      </c>
      <c r="D28" s="52">
        <v>6</v>
      </c>
      <c r="E28" s="159"/>
      <c r="F28" s="60"/>
      <c r="G28" s="155">
        <f>E28*IF(OR(Membership_status="Non-member",$C$74=""),D28,C28)</f>
        <v>0</v>
      </c>
    </row>
    <row r="29" spans="1:7" ht="13.15" customHeight="1" thickBot="1">
      <c r="A29" s="205"/>
      <c r="B29" s="206"/>
      <c r="C29" s="61"/>
      <c r="D29" s="61"/>
      <c r="E29" s="160"/>
      <c r="F29" s="62"/>
      <c r="G29" s="156"/>
    </row>
    <row r="30" spans="1:7" ht="49.5" customHeight="1">
      <c r="A30" s="56" t="s">
        <v>31</v>
      </c>
      <c r="B30" s="63" t="s">
        <v>32</v>
      </c>
      <c r="C30" s="52">
        <v>6</v>
      </c>
      <c r="D30" s="52">
        <v>6</v>
      </c>
      <c r="E30" s="161"/>
      <c r="F30" s="64"/>
      <c r="G30" s="155">
        <f>E30*IF(OR(Membership_status="Non-member",$C$74=""),D30,C30)</f>
        <v>0</v>
      </c>
    </row>
    <row r="31" spans="1:7" ht="1.1499999999999999" customHeight="1" thickBot="1">
      <c r="A31" s="58"/>
      <c r="B31" s="65"/>
      <c r="C31" s="42"/>
      <c r="D31" s="42"/>
      <c r="E31" s="162"/>
      <c r="F31" s="66"/>
      <c r="G31" s="157"/>
    </row>
    <row r="32" spans="1:7" ht="38.25">
      <c r="A32" s="56" t="s">
        <v>33</v>
      </c>
      <c r="B32" s="67" t="s">
        <v>34</v>
      </c>
      <c r="C32" s="52">
        <v>6</v>
      </c>
      <c r="D32" s="52">
        <v>6</v>
      </c>
      <c r="E32" s="161"/>
      <c r="F32" s="64"/>
      <c r="G32" s="155">
        <f>E32*IF(OR(Membership_status="Non-member",$C$74=""),D32,C32)</f>
        <v>0</v>
      </c>
    </row>
    <row r="33" spans="1:38" ht="11.45" customHeight="1" thickBot="1">
      <c r="A33" s="58"/>
      <c r="B33" s="68"/>
      <c r="C33" s="42"/>
      <c r="D33" s="42"/>
      <c r="E33" s="162"/>
      <c r="F33" s="66"/>
      <c r="G33" s="157"/>
    </row>
    <row r="34" spans="1:38" s="7" customFormat="1" ht="57" customHeight="1" thickBot="1">
      <c r="A34" s="125" t="s">
        <v>35</v>
      </c>
      <c r="B34" s="69" t="s">
        <v>36</v>
      </c>
      <c r="C34" s="70">
        <v>18</v>
      </c>
      <c r="D34" s="70">
        <v>24</v>
      </c>
      <c r="E34" s="71"/>
      <c r="F34" s="72"/>
      <c r="G34" s="49">
        <f>E34*IF(OR(Membership_status="Non-member",$C$74=""),D34,C34)</f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</row>
    <row r="35" spans="1:38" ht="46.15" customHeight="1" thickBot="1">
      <c r="A35" s="25" t="s">
        <v>37</v>
      </c>
      <c r="B35" s="26" t="s">
        <v>38</v>
      </c>
      <c r="C35" s="52">
        <v>6</v>
      </c>
      <c r="D35" s="52">
        <v>6</v>
      </c>
      <c r="E35" s="148"/>
      <c r="F35" s="73"/>
      <c r="G35" s="155">
        <f>E35*IF(OR(Membership_status="Non-member",$C$74=""),D35,C35)</f>
        <v>0</v>
      </c>
    </row>
    <row r="36" spans="1:38" ht="27" hidden="1" customHeight="1" thickBot="1">
      <c r="A36" s="31"/>
      <c r="B36" s="32"/>
      <c r="C36" s="80"/>
      <c r="D36" s="75"/>
      <c r="E36" s="143"/>
      <c r="F36" s="76"/>
      <c r="G36" s="157"/>
    </row>
    <row r="37" spans="1:38" ht="36.75" customHeight="1">
      <c r="A37" s="25" t="s">
        <v>39</v>
      </c>
      <c r="B37" s="26" t="s">
        <v>40</v>
      </c>
      <c r="C37" s="52">
        <v>9</v>
      </c>
      <c r="D37" s="52">
        <v>9</v>
      </c>
      <c r="E37" s="148"/>
      <c r="F37" s="101"/>
      <c r="G37" s="155">
        <f>E37*IF(OR(Membership_status="Non-member",$C$74=""),D37,C37)</f>
        <v>0</v>
      </c>
    </row>
    <row r="38" spans="1:38" ht="3.75" customHeight="1" thickBot="1">
      <c r="A38" s="128"/>
      <c r="B38" s="127"/>
      <c r="C38" s="97"/>
      <c r="D38" s="97"/>
      <c r="E38" s="158"/>
      <c r="F38" s="76"/>
      <c r="G38" s="157"/>
    </row>
    <row r="39" spans="1:38" ht="44.25" customHeight="1">
      <c r="A39" s="25" t="s">
        <v>41</v>
      </c>
      <c r="B39" s="26" t="s">
        <v>42</v>
      </c>
      <c r="C39" s="52">
        <v>10</v>
      </c>
      <c r="D39" s="52">
        <v>30</v>
      </c>
      <c r="E39" s="148"/>
      <c r="F39" s="73"/>
      <c r="G39" s="150">
        <f>E39*IF(OR(Membership_status="Non-member",$C$74=""),D39,C39)</f>
        <v>0</v>
      </c>
    </row>
    <row r="40" spans="1:38" ht="9" customHeight="1" thickBot="1">
      <c r="A40" s="31"/>
      <c r="B40" s="32"/>
      <c r="C40" s="80"/>
      <c r="D40" s="75"/>
      <c r="E40" s="143"/>
      <c r="F40" s="76"/>
      <c r="G40" s="154"/>
    </row>
    <row r="41" spans="1:38" ht="21.6" customHeight="1">
      <c r="A41" s="25" t="s">
        <v>43</v>
      </c>
      <c r="B41" s="26" t="s">
        <v>44</v>
      </c>
      <c r="C41" s="81">
        <v>6.5</v>
      </c>
      <c r="D41" s="81">
        <v>20</v>
      </c>
      <c r="E41" s="142"/>
      <c r="F41" s="62"/>
      <c r="G41" s="192">
        <f>E41*IF(OR(Membership_status="Non-member",$C$74=""),D41,C41)</f>
        <v>0</v>
      </c>
    </row>
    <row r="42" spans="1:38" ht="30" customHeight="1" thickBot="1">
      <c r="A42" s="31"/>
      <c r="B42" s="32"/>
      <c r="C42" s="74"/>
      <c r="D42" s="75"/>
      <c r="E42" s="143"/>
      <c r="F42" s="76"/>
      <c r="G42" s="157"/>
    </row>
    <row r="43" spans="1:38" ht="0.75" hidden="1" customHeight="1" thickBot="1">
      <c r="A43" s="77"/>
      <c r="B43" s="77"/>
      <c r="C43" s="77"/>
      <c r="D43" s="77"/>
      <c r="E43" s="77"/>
      <c r="F43" s="77"/>
      <c r="G43" s="35"/>
    </row>
    <row r="44" spans="1:38" ht="16.149999999999999" customHeight="1">
      <c r="A44" s="25"/>
      <c r="B44" s="152" t="s">
        <v>45</v>
      </c>
      <c r="C44" s="27">
        <v>6</v>
      </c>
      <c r="D44" s="27">
        <v>6</v>
      </c>
      <c r="E44" s="148"/>
      <c r="F44" s="82"/>
      <c r="G44" s="150">
        <f>E44*IF(OR(Membership_status="Non-member",$C$74=""),D44,C44)</f>
        <v>0</v>
      </c>
    </row>
    <row r="45" spans="1:38" ht="35.450000000000003" customHeight="1" thickBot="1">
      <c r="A45" s="31" t="s">
        <v>46</v>
      </c>
      <c r="B45" s="153"/>
      <c r="C45" s="83"/>
      <c r="D45" s="83"/>
      <c r="E45" s="149"/>
      <c r="F45" s="82"/>
      <c r="G45" s="154"/>
    </row>
    <row r="46" spans="1:38" ht="28.5" customHeight="1">
      <c r="A46" s="55" t="s">
        <v>47</v>
      </c>
      <c r="B46" s="144" t="s">
        <v>48</v>
      </c>
      <c r="C46" s="95">
        <v>14</v>
      </c>
      <c r="D46" s="95">
        <v>14</v>
      </c>
      <c r="E46" s="148"/>
      <c r="F46" s="82"/>
      <c r="G46" s="150">
        <f>E46*IF(OR(Membership_status="Non-member",$C$74=""),D46,C46)</f>
        <v>0</v>
      </c>
    </row>
    <row r="47" spans="1:38" ht="23.25" customHeight="1" thickBot="1">
      <c r="A47" s="55"/>
      <c r="B47" s="145"/>
      <c r="C47" s="126"/>
      <c r="D47" s="126"/>
      <c r="E47" s="149"/>
      <c r="F47" s="82"/>
      <c r="G47" s="154"/>
    </row>
    <row r="48" spans="1:38" ht="35.450000000000003" customHeight="1">
      <c r="A48" s="168" t="s">
        <v>49</v>
      </c>
      <c r="B48" s="146" t="s">
        <v>50</v>
      </c>
      <c r="C48" s="52">
        <v>7</v>
      </c>
      <c r="D48" s="52">
        <v>20</v>
      </c>
      <c r="E48" s="148"/>
      <c r="F48" s="38">
        <f>IF(E48&lt;10,0,((G48/100)*10))</f>
        <v>0</v>
      </c>
      <c r="G48" s="150">
        <f>E48*IF(OR(Membership_status="Non-member",$C$74=""),D48,C48)</f>
        <v>0</v>
      </c>
    </row>
    <row r="49" spans="1:7" ht="6.75" customHeight="1" thickBot="1">
      <c r="A49" s="172"/>
      <c r="B49" s="147"/>
      <c r="C49" s="123"/>
      <c r="D49" s="123"/>
      <c r="E49" s="174"/>
      <c r="F49" s="82"/>
      <c r="G49" s="151"/>
    </row>
    <row r="50" spans="1:7" ht="23.25" customHeight="1">
      <c r="A50" s="168" t="s">
        <v>51</v>
      </c>
      <c r="B50" s="146" t="s">
        <v>52</v>
      </c>
      <c r="C50" s="52">
        <v>20</v>
      </c>
      <c r="D50" s="52">
        <v>40</v>
      </c>
      <c r="E50" s="148"/>
      <c r="F50" s="38">
        <f>IF(E50&lt;10,0,((G50/100)*10))</f>
        <v>0</v>
      </c>
      <c r="G50" s="150">
        <f>E50*IF(OR(Membership_status="Non-member",$C$74=""),D50,C50)</f>
        <v>0</v>
      </c>
    </row>
    <row r="51" spans="1:7" ht="23.25" customHeight="1">
      <c r="A51" s="169"/>
      <c r="B51" s="173"/>
      <c r="C51" s="39"/>
      <c r="D51" s="39"/>
      <c r="E51" s="171"/>
      <c r="F51" s="41"/>
      <c r="G51" s="154"/>
    </row>
    <row r="52" spans="1:7" ht="16.5" hidden="1" customHeight="1" thickBot="1">
      <c r="A52" s="25" t="s">
        <v>53</v>
      </c>
      <c r="B52" s="63" t="s">
        <v>54</v>
      </c>
      <c r="C52" s="79"/>
      <c r="D52" s="79"/>
      <c r="E52" s="28">
        <v>1</v>
      </c>
      <c r="F52" s="29">
        <f>IF(E52&lt;10,0,((#REF!/100)*10))</f>
        <v>0</v>
      </c>
      <c r="G52" s="124">
        <v>0</v>
      </c>
    </row>
    <row r="53" spans="1:7" ht="33" customHeight="1">
      <c r="A53" s="25" t="s">
        <v>55</v>
      </c>
      <c r="B53" s="26" t="s">
        <v>56</v>
      </c>
      <c r="C53" s="85">
        <v>12</v>
      </c>
      <c r="D53" s="86">
        <v>12</v>
      </c>
      <c r="E53" s="37"/>
      <c r="F53" s="54"/>
      <c r="G53" s="30">
        <f>E53*IF(OR(Membership_status="Non-member",$C$74=""),D53,C53)</f>
        <v>0</v>
      </c>
    </row>
    <row r="54" spans="1:7" ht="44.45" customHeight="1">
      <c r="A54" s="168" t="s">
        <v>57</v>
      </c>
      <c r="B54" s="202" t="s">
        <v>58</v>
      </c>
      <c r="C54" s="85">
        <v>8</v>
      </c>
      <c r="D54" s="87">
        <v>8</v>
      </c>
      <c r="E54" s="148"/>
      <c r="F54" s="170">
        <f>IF(E54&lt;10,0,((G54/100)*10))</f>
        <v>0</v>
      </c>
      <c r="G54" s="150">
        <f>E54*IF(OR(Membership_status="Non-member",$C$74=""),D54,C54)</f>
        <v>0</v>
      </c>
    </row>
    <row r="55" spans="1:7" ht="0.75" customHeight="1" thickBot="1">
      <c r="A55" s="169"/>
      <c r="B55" s="203"/>
      <c r="C55" s="42"/>
      <c r="D55" s="88"/>
      <c r="E55" s="143"/>
      <c r="F55" s="171"/>
      <c r="G55" s="154"/>
    </row>
    <row r="56" spans="1:7" ht="6.75" hidden="1" customHeight="1" thickBot="1">
      <c r="A56" s="168" t="s">
        <v>59</v>
      </c>
      <c r="B56" s="144" t="s">
        <v>60</v>
      </c>
      <c r="C56" s="79"/>
      <c r="D56" s="79"/>
      <c r="E56" s="148"/>
      <c r="F56" s="170">
        <f>IF(E56&lt;10,0,((G56/100)*10))</f>
        <v>0</v>
      </c>
      <c r="G56" s="150">
        <f>E56*IF(OR(Membership_status="Non-member",$C$74=""),D57,C57)</f>
        <v>0</v>
      </c>
    </row>
    <row r="57" spans="1:7" ht="33" customHeight="1" thickBot="1">
      <c r="A57" s="169"/>
      <c r="B57" s="167"/>
      <c r="C57" s="70">
        <v>8</v>
      </c>
      <c r="D57" s="70">
        <v>20</v>
      </c>
      <c r="E57" s="143"/>
      <c r="F57" s="171"/>
      <c r="G57" s="154"/>
    </row>
    <row r="58" spans="1:7" ht="15.75" hidden="1" thickBot="1">
      <c r="A58" s="89"/>
      <c r="B58" s="90"/>
      <c r="C58" s="91"/>
      <c r="D58" s="91"/>
      <c r="E58" s="92"/>
      <c r="F58" s="76"/>
      <c r="G58" s="84"/>
    </row>
    <row r="59" spans="1:7" ht="15.75" hidden="1" thickBot="1">
      <c r="A59" s="89"/>
      <c r="B59" s="90"/>
      <c r="C59" s="91"/>
      <c r="D59" s="91"/>
      <c r="E59" s="92"/>
      <c r="F59" s="76"/>
      <c r="G59" s="84"/>
    </row>
    <row r="60" spans="1:7" ht="15.75" customHeight="1" thickBot="1">
      <c r="A60" s="199" t="s">
        <v>61</v>
      </c>
      <c r="B60" s="200"/>
      <c r="C60" s="200"/>
      <c r="D60" s="200"/>
      <c r="E60" s="200"/>
      <c r="F60" s="200"/>
      <c r="G60" s="201"/>
    </row>
    <row r="61" spans="1:7" ht="33.6" customHeight="1">
      <c r="A61" s="168" t="s">
        <v>62</v>
      </c>
      <c r="B61" s="144" t="s">
        <v>63</v>
      </c>
      <c r="C61" s="93" t="s">
        <v>14</v>
      </c>
      <c r="D61" s="93" t="s">
        <v>14</v>
      </c>
      <c r="E61" s="94" t="s">
        <v>15</v>
      </c>
      <c r="F61" s="54"/>
      <c r="G61" s="150" t="s">
        <v>15</v>
      </c>
    </row>
    <row r="62" spans="1:7" ht="4.9000000000000004" customHeight="1" thickBot="1">
      <c r="A62" s="169"/>
      <c r="B62" s="167"/>
      <c r="C62" s="39"/>
      <c r="D62" s="39"/>
      <c r="E62" s="94"/>
      <c r="F62" s="54"/>
      <c r="G62" s="154"/>
    </row>
    <row r="63" spans="1:7" ht="39.75" customHeight="1">
      <c r="A63" s="55" t="s">
        <v>64</v>
      </c>
      <c r="B63" s="51" t="s">
        <v>65</v>
      </c>
      <c r="C63" s="95" t="s">
        <v>14</v>
      </c>
      <c r="D63" s="95" t="s">
        <v>14</v>
      </c>
      <c r="E63" s="28" t="s">
        <v>15</v>
      </c>
      <c r="F63" s="54"/>
      <c r="G63" s="150" t="s">
        <v>15</v>
      </c>
    </row>
    <row r="64" spans="1:7" ht="3" customHeight="1" thickBot="1">
      <c r="A64" s="55"/>
      <c r="B64" s="51"/>
      <c r="C64" s="96"/>
      <c r="D64" s="96"/>
      <c r="E64" s="33"/>
      <c r="F64" s="54"/>
      <c r="G64" s="154"/>
    </row>
    <row r="65" spans="1:7" ht="15.6" customHeight="1">
      <c r="A65" s="168" t="s">
        <v>66</v>
      </c>
      <c r="B65" s="144" t="s">
        <v>67</v>
      </c>
      <c r="C65" s="93" t="s">
        <v>14</v>
      </c>
      <c r="D65" s="93" t="s">
        <v>14</v>
      </c>
      <c r="E65" s="165" t="s">
        <v>15</v>
      </c>
      <c r="F65" s="170" t="e">
        <f>IF(E65&lt;10,0,((G65/100)*10))</f>
        <v>#VALUE!</v>
      </c>
      <c r="G65" s="150" t="s">
        <v>15</v>
      </c>
    </row>
    <row r="66" spans="1:7" ht="30.75" customHeight="1">
      <c r="A66" s="169"/>
      <c r="B66" s="167"/>
      <c r="C66" s="75"/>
      <c r="D66" s="75"/>
      <c r="E66" s="166"/>
      <c r="F66" s="171"/>
      <c r="G66" s="154"/>
    </row>
    <row r="67" spans="1:7" ht="33" hidden="1" customHeight="1" thickBot="1">
      <c r="A67" s="31"/>
      <c r="B67" s="97"/>
      <c r="C67" s="39"/>
      <c r="D67" s="39"/>
      <c r="E67" s="34"/>
      <c r="F67" s="34"/>
      <c r="G67" s="35"/>
    </row>
    <row r="68" spans="1:7" ht="34.9" customHeight="1">
      <c r="A68" s="98"/>
      <c r="B68" s="77" t="s">
        <v>68</v>
      </c>
      <c r="C68" s="77"/>
      <c r="D68" s="99"/>
      <c r="E68" s="100" t="s">
        <v>69</v>
      </c>
      <c r="F68" s="101"/>
      <c r="G68" s="49"/>
    </row>
    <row r="69" spans="1:7" ht="73.5" customHeight="1" thickBot="1">
      <c r="A69" s="77"/>
      <c r="B69" s="77"/>
      <c r="C69" s="102"/>
      <c r="D69" s="102"/>
      <c r="E69" s="48" t="s">
        <v>10</v>
      </c>
      <c r="F69" s="103"/>
      <c r="G69" s="49">
        <f>SUM(G14:G68)</f>
        <v>0</v>
      </c>
    </row>
    <row r="70" spans="1:7" s="6" customFormat="1" ht="18.75" customHeight="1">
      <c r="A70" s="104"/>
      <c r="B70" s="105"/>
      <c r="C70" s="105"/>
      <c r="D70" s="102"/>
      <c r="E70" s="106"/>
      <c r="F70" s="106"/>
      <c r="G70" s="106"/>
    </row>
    <row r="71" spans="1:7" ht="14.25" customHeight="1">
      <c r="A71" s="120" t="s">
        <v>70</v>
      </c>
      <c r="B71" s="122"/>
      <c r="C71" s="102"/>
      <c r="D71" s="102"/>
      <c r="E71" s="107"/>
      <c r="F71" s="107"/>
      <c r="G71" s="108"/>
    </row>
    <row r="72" spans="1:7" s="6" customFormat="1" ht="18.75" customHeight="1" thickBot="1">
      <c r="A72" s="120" t="s">
        <v>71</v>
      </c>
      <c r="B72" s="121"/>
      <c r="C72" s="121"/>
      <c r="D72" s="102"/>
      <c r="E72" s="106"/>
      <c r="F72" s="106"/>
      <c r="G72" s="106"/>
    </row>
    <row r="73" spans="1:7" ht="30" customHeight="1" thickBot="1">
      <c r="B73" s="14" t="s">
        <v>72</v>
      </c>
      <c r="C73" s="176"/>
      <c r="D73" s="177"/>
      <c r="E73" s="178"/>
      <c r="F73" s="141"/>
      <c r="G73" s="5"/>
    </row>
    <row r="74" spans="1:7" ht="18.75" customHeight="1">
      <c r="B74" s="15" t="s">
        <v>73</v>
      </c>
      <c r="C74" s="179"/>
      <c r="D74" s="180"/>
      <c r="E74" s="181"/>
      <c r="F74" s="141"/>
      <c r="G74" s="8"/>
    </row>
    <row r="75" spans="1:7" ht="15.75" thickBot="1">
      <c r="B75" s="16" t="s">
        <v>74</v>
      </c>
      <c r="C75" s="182"/>
      <c r="D75" s="182"/>
      <c r="E75" s="183"/>
      <c r="F75" s="141"/>
      <c r="G75" s="8"/>
    </row>
    <row r="76" spans="1:7" ht="15.75" thickBot="1">
      <c r="B76" s="17" t="s">
        <v>75</v>
      </c>
      <c r="C76" s="176"/>
      <c r="D76" s="177"/>
      <c r="E76" s="178"/>
      <c r="F76" s="141"/>
      <c r="G76" s="8"/>
    </row>
    <row r="77" spans="1:7">
      <c r="A77" s="8"/>
      <c r="B77" s="14" t="s">
        <v>76</v>
      </c>
      <c r="C77" s="195"/>
      <c r="D77" s="180"/>
      <c r="E77" s="181"/>
      <c r="F77" s="141"/>
      <c r="G77" s="8"/>
    </row>
    <row r="78" spans="1:7" ht="27" thickBot="1">
      <c r="A78" s="8"/>
      <c r="B78" s="18" t="s">
        <v>77</v>
      </c>
      <c r="C78" s="196"/>
      <c r="D78" s="197"/>
      <c r="E78" s="198"/>
      <c r="F78" s="141"/>
      <c r="G78" s="8"/>
    </row>
    <row r="79" spans="1:7" ht="16.149999999999999" customHeight="1" thickBot="1">
      <c r="A79" s="8"/>
      <c r="B79" s="19" t="s">
        <v>78</v>
      </c>
      <c r="C79" s="176"/>
      <c r="D79" s="177"/>
      <c r="E79" s="178"/>
      <c r="F79" s="141"/>
      <c r="G79" s="8"/>
    </row>
    <row r="80" spans="1:7" ht="16.149999999999999" customHeight="1" thickBot="1">
      <c r="A80" s="8"/>
      <c r="B80" s="19" t="s">
        <v>79</v>
      </c>
      <c r="C80" s="176"/>
      <c r="D80" s="177"/>
      <c r="E80" s="178"/>
      <c r="F80" s="141"/>
      <c r="G80" s="8"/>
    </row>
    <row r="81" spans="1:7" ht="16.149999999999999" customHeight="1" thickBot="1">
      <c r="A81" s="8"/>
      <c r="B81" s="19" t="s">
        <v>80</v>
      </c>
      <c r="C81" s="176"/>
      <c r="D81" s="177"/>
      <c r="E81" s="178"/>
      <c r="F81" s="141"/>
      <c r="G81" s="8"/>
    </row>
    <row r="82" spans="1:7" ht="16.149999999999999" customHeight="1" thickBot="1">
      <c r="A82" s="8"/>
      <c r="B82" s="19" t="s">
        <v>81</v>
      </c>
      <c r="C82" s="195"/>
      <c r="D82" s="180"/>
      <c r="E82" s="181"/>
      <c r="F82" s="141"/>
      <c r="G82" s="8"/>
    </row>
    <row r="83" spans="1:7" ht="18" customHeight="1" thickBot="1">
      <c r="A83" s="77"/>
      <c r="B83" s="139" t="s">
        <v>82</v>
      </c>
      <c r="C83" s="207" t="s">
        <v>83</v>
      </c>
      <c r="D83" s="208"/>
      <c r="E83" s="209"/>
      <c r="F83"/>
      <c r="G83" s="133"/>
    </row>
    <row r="84" spans="1:7" ht="15.75" thickBot="1">
      <c r="A84" s="77"/>
      <c r="B84" s="140" t="s">
        <v>84</v>
      </c>
      <c r="C84" s="136"/>
      <c r="D84" s="137"/>
      <c r="E84" s="138"/>
      <c r="F84"/>
      <c r="G84"/>
    </row>
    <row r="85" spans="1:7" ht="15.75" thickBot="1">
      <c r="A85" s="77"/>
      <c r="B85" s="140" t="s">
        <v>85</v>
      </c>
      <c r="C85" s="132"/>
      <c r="D85" s="109"/>
      <c r="E85" s="130"/>
      <c r="F85" s="134"/>
      <c r="G85" s="134"/>
    </row>
    <row r="86" spans="1:7" ht="15.75" thickBot="1">
      <c r="A86" s="77"/>
      <c r="B86" s="140" t="s">
        <v>86</v>
      </c>
      <c r="C86" s="132"/>
      <c r="D86" s="109"/>
      <c r="E86" s="131"/>
      <c r="F86" s="135"/>
      <c r="G86" s="135"/>
    </row>
    <row r="87" spans="1:7" ht="15.75" thickBot="1">
      <c r="A87" s="77"/>
      <c r="B87" s="139" t="s">
        <v>87</v>
      </c>
      <c r="C87" s="132"/>
      <c r="D87" s="109"/>
      <c r="E87" s="131"/>
      <c r="F87" s="135"/>
      <c r="G87" s="135"/>
    </row>
    <row r="88" spans="1:7" ht="15.75" thickBot="1">
      <c r="A88" s="77"/>
      <c r="B88" s="139" t="s">
        <v>88</v>
      </c>
      <c r="C88" s="132"/>
      <c r="D88" s="110"/>
      <c r="E88" s="129"/>
      <c r="F88" s="106"/>
      <c r="G88" s="106"/>
    </row>
    <row r="89" spans="1:7" ht="16.5" customHeight="1" thickBot="1">
      <c r="A89" s="77"/>
      <c r="B89" s="139" t="s">
        <v>89</v>
      </c>
      <c r="C89" s="132"/>
      <c r="D89" s="109"/>
      <c r="E89" s="129"/>
      <c r="F89" s="106"/>
      <c r="G89" s="106"/>
    </row>
    <row r="90" spans="1:7" s="6" customFormat="1" ht="19.5" customHeight="1">
      <c r="A90" s="77"/>
      <c r="B90" s="111"/>
      <c r="C90" s="112"/>
      <c r="D90" s="112"/>
      <c r="E90" s="106"/>
      <c r="F90" s="106"/>
      <c r="G90" s="106"/>
    </row>
    <row r="91" spans="1:7">
      <c r="A91" s="164" t="s">
        <v>90</v>
      </c>
      <c r="B91" s="164"/>
      <c r="C91" s="79"/>
      <c r="D91" s="79"/>
      <c r="E91" s="79"/>
      <c r="F91" s="79"/>
      <c r="G91" s="79"/>
    </row>
    <row r="92" spans="1:7">
      <c r="A92" s="113" t="s">
        <v>91</v>
      </c>
      <c r="B92" s="114"/>
      <c r="C92" s="115"/>
      <c r="D92" s="115"/>
      <c r="E92" s="115"/>
      <c r="F92" s="115"/>
      <c r="G92" s="79"/>
    </row>
    <row r="93" spans="1:7">
      <c r="A93" s="116"/>
      <c r="B93" s="78" t="s">
        <v>92</v>
      </c>
      <c r="C93" s="117"/>
      <c r="D93" s="79"/>
      <c r="E93" s="79"/>
      <c r="F93" s="79"/>
      <c r="G93" s="77"/>
    </row>
    <row r="94" spans="1:7">
      <c r="A94" s="116"/>
      <c r="B94" s="78" t="s">
        <v>93</v>
      </c>
      <c r="C94" s="117"/>
      <c r="D94" s="79"/>
      <c r="E94" s="79"/>
      <c r="F94" s="79"/>
      <c r="G94" s="77"/>
    </row>
    <row r="95" spans="1:7">
      <c r="A95" s="116"/>
      <c r="B95" s="78" t="s">
        <v>94</v>
      </c>
      <c r="C95" s="117"/>
      <c r="D95" s="79"/>
      <c r="E95" s="79"/>
      <c r="F95" s="79"/>
      <c r="G95" s="77"/>
    </row>
    <row r="96" spans="1:7">
      <c r="A96" s="116"/>
      <c r="B96" s="78" t="s">
        <v>95</v>
      </c>
      <c r="C96" s="117"/>
      <c r="D96" s="79"/>
      <c r="E96" s="79"/>
      <c r="F96" s="79"/>
      <c r="G96" s="77"/>
    </row>
    <row r="97" spans="1:7" ht="15" customHeight="1">
      <c r="A97" s="116"/>
      <c r="B97" s="78" t="s">
        <v>96</v>
      </c>
      <c r="C97" s="117"/>
      <c r="D97" s="79"/>
      <c r="E97" s="79"/>
      <c r="F97" s="79"/>
      <c r="G97" s="77"/>
    </row>
    <row r="98" spans="1:7" ht="19.149999999999999" customHeight="1">
      <c r="A98" s="116"/>
      <c r="B98" s="78" t="s">
        <v>97</v>
      </c>
      <c r="C98" s="117"/>
      <c r="D98" s="79"/>
      <c r="E98" s="79"/>
      <c r="F98" s="79"/>
      <c r="G98" s="77"/>
    </row>
    <row r="99" spans="1:7">
      <c r="A99" s="119"/>
      <c r="B99" s="119"/>
      <c r="C99" s="118"/>
      <c r="D99" s="118"/>
      <c r="E99" s="119"/>
      <c r="F99" s="119"/>
      <c r="G99" s="77"/>
    </row>
    <row r="100" spans="1:7" ht="30" customHeight="1">
      <c r="A100" s="163" t="s">
        <v>98</v>
      </c>
      <c r="B100" s="163"/>
      <c r="C100" s="163"/>
      <c r="D100" s="163"/>
      <c r="E100" s="163"/>
      <c r="F100" s="163"/>
      <c r="G100" s="163"/>
    </row>
    <row r="101" spans="1:7">
      <c r="B101"/>
      <c r="C101"/>
      <c r="D101"/>
      <c r="E101"/>
      <c r="F101"/>
    </row>
    <row r="102" spans="1:7">
      <c r="A102" s="11"/>
    </row>
  </sheetData>
  <customSheetViews>
    <customSheetView guid="{529162CE-C1BF-4B5D-B3B6-4BC96CE0FEDF}" scale="120" showPageBreaks="1" fitToPage="1" printArea="1">
      <selection activeCell="A5" sqref="A5:C5"/>
      <rowBreaks count="3" manualBreakCount="3">
        <brk id="51" max="5" man="1"/>
        <brk id="105" max="5" man="1"/>
        <brk id="172" max="5" man="1"/>
      </rowBreaks>
      <pageMargins left="0" right="0" top="0" bottom="0" header="0" footer="0"/>
      <printOptions horizontalCentered="1" verticalCentered="1"/>
      <pageSetup paperSize="9" scale="67" fitToHeight="0" orientation="portrait" horizontalDpi="300" verticalDpi="300" r:id="rId1"/>
      <headerFooter differentFirst="1">
        <firstHeader xml:space="preserve">&amp;C&amp;48COT PUBLICATIONS ORDER FORM&amp;11
</firstHeader>
        <firstFooter xml:space="preserve">&amp;RLast updated 12/12/13
</firstFooter>
      </headerFooter>
    </customSheetView>
  </customSheetViews>
  <mergeCells count="91">
    <mergeCell ref="E16:E17"/>
    <mergeCell ref="E14:E15"/>
    <mergeCell ref="C73:E73"/>
    <mergeCell ref="F16:F17"/>
    <mergeCell ref="C77:E78"/>
    <mergeCell ref="A60:G60"/>
    <mergeCell ref="E54:E55"/>
    <mergeCell ref="B54:B55"/>
    <mergeCell ref="A28:A29"/>
    <mergeCell ref="B28:B29"/>
    <mergeCell ref="A13:G13"/>
    <mergeCell ref="C79:E79"/>
    <mergeCell ref="A16:A17"/>
    <mergeCell ref="B14:B15"/>
    <mergeCell ref="A14:A15"/>
    <mergeCell ref="F22:F23"/>
    <mergeCell ref="G22:G23"/>
    <mergeCell ref="G26:G27"/>
    <mergeCell ref="A22:A23"/>
    <mergeCell ref="E50:E51"/>
    <mergeCell ref="G41:G42"/>
    <mergeCell ref="G44:G45"/>
    <mergeCell ref="G56:G57"/>
    <mergeCell ref="E56:E57"/>
    <mergeCell ref="F54:F55"/>
    <mergeCell ref="A1:G1"/>
    <mergeCell ref="C76:E76"/>
    <mergeCell ref="C74:E75"/>
    <mergeCell ref="B3:E3"/>
    <mergeCell ref="A2:G2"/>
    <mergeCell ref="A5:G5"/>
    <mergeCell ref="A4:G4"/>
    <mergeCell ref="E22:E23"/>
    <mergeCell ref="F56:F57"/>
    <mergeCell ref="E26:E27"/>
    <mergeCell ref="A19:G19"/>
    <mergeCell ref="B20:B21"/>
    <mergeCell ref="G20:G21"/>
    <mergeCell ref="A20:A21"/>
    <mergeCell ref="F20:F21"/>
    <mergeCell ref="E20:E21"/>
    <mergeCell ref="G14:G15"/>
    <mergeCell ref="G16:G17"/>
    <mergeCell ref="B22:B23"/>
    <mergeCell ref="A54:A55"/>
    <mergeCell ref="A56:A57"/>
    <mergeCell ref="A48:A49"/>
    <mergeCell ref="B56:B57"/>
    <mergeCell ref="A50:A51"/>
    <mergeCell ref="B50:B51"/>
    <mergeCell ref="G54:G55"/>
    <mergeCell ref="E48:E49"/>
    <mergeCell ref="G24:G25"/>
    <mergeCell ref="B16:B17"/>
    <mergeCell ref="G50:G51"/>
    <mergeCell ref="F14:F15"/>
    <mergeCell ref="A100:G100"/>
    <mergeCell ref="A91:B91"/>
    <mergeCell ref="G61:G62"/>
    <mergeCell ref="G63:G64"/>
    <mergeCell ref="E65:E66"/>
    <mergeCell ref="G65:G66"/>
    <mergeCell ref="B65:B66"/>
    <mergeCell ref="A65:A66"/>
    <mergeCell ref="A61:A62"/>
    <mergeCell ref="B61:B62"/>
    <mergeCell ref="F65:F66"/>
    <mergeCell ref="C83:E83"/>
    <mergeCell ref="C80:E80"/>
    <mergeCell ref="C81:E81"/>
    <mergeCell ref="C82:E82"/>
    <mergeCell ref="G28:G29"/>
    <mergeCell ref="E39:E40"/>
    <mergeCell ref="G39:G40"/>
    <mergeCell ref="G30:G31"/>
    <mergeCell ref="G37:G38"/>
    <mergeCell ref="E37:E38"/>
    <mergeCell ref="E28:E29"/>
    <mergeCell ref="E32:E33"/>
    <mergeCell ref="E30:E31"/>
    <mergeCell ref="E35:E36"/>
    <mergeCell ref="G32:G33"/>
    <mergeCell ref="G35:G36"/>
    <mergeCell ref="E41:E42"/>
    <mergeCell ref="B46:B47"/>
    <mergeCell ref="B48:B49"/>
    <mergeCell ref="E46:E47"/>
    <mergeCell ref="G48:G49"/>
    <mergeCell ref="B44:B45"/>
    <mergeCell ref="G46:G47"/>
    <mergeCell ref="E44:E45"/>
  </mergeCells>
  <phoneticPr fontId="5" type="noConversion"/>
  <dataValidations disablePrompts="1" count="3">
    <dataValidation type="list" allowBlank="1" showInputMessage="1" showErrorMessage="1" sqref="C83" xr:uid="{00000000-0002-0000-0000-000000000000}">
      <formula1>Paymenttype</formula1>
    </dataValidation>
    <dataValidation type="list" allowBlank="1" showInputMessage="1" showErrorMessage="1" sqref="C80:F80" xr:uid="{00000000-0002-0000-0000-000001000000}">
      <formula1>Postalregion</formula1>
    </dataValidation>
    <dataValidation type="list" showInputMessage="1" showErrorMessage="1" sqref="C73:F73" xr:uid="{00000000-0002-0000-0000-000002000000}">
      <formula1>Membershipstatus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horizontalDpi="300" verticalDpi="300" r:id="rId2"/>
  <headerFooter differentFirst="1">
    <oddFooter>&amp;RLast updated 24/08/2022</oddFooter>
    <firstHeader xml:space="preserve">&amp;C
</firstHeader>
    <firstFooter xml:space="preserve">&amp;RLast updated   24/08/2022
</firstFooter>
  </headerFooter>
  <rowBreaks count="2" manualBreakCount="2">
    <brk id="100" max="5" man="1"/>
    <brk id="102" max="5" man="1"/>
  </rowBreaks>
  <drawing r:id="rId3"/>
  <legacyDrawing r:id="rId4"/>
  <oleObjects>
    <mc:AlternateContent xmlns:mc="http://schemas.openxmlformats.org/markup-compatibility/2006">
      <mc:Choice Requires="x14">
        <oleObject progId="MSPhotoEd.3" shapeId="1031" r:id="rId5">
          <objectPr defaultSize="0" autoPict="0" r:id="rId6">
            <anchor moveWithCells="1" sizeWithCells="1">
              <from>
                <xdr:col>2</xdr:col>
                <xdr:colOff>266700</xdr:colOff>
                <xdr:row>3</xdr:row>
                <xdr:rowOff>228600</xdr:rowOff>
              </from>
              <to>
                <xdr:col>2</xdr:col>
                <xdr:colOff>495300</xdr:colOff>
                <xdr:row>4</xdr:row>
                <xdr:rowOff>133350</xdr:rowOff>
              </to>
            </anchor>
          </objectPr>
        </oleObject>
      </mc:Choice>
      <mc:Fallback>
        <oleObject progId="MSPhotoEd.3" shapeId="1031" r:id="rId5"/>
      </mc:Fallback>
    </mc:AlternateContent>
    <mc:AlternateContent xmlns:mc="http://schemas.openxmlformats.org/markup-compatibility/2006">
      <mc:Choice Requires="x14">
        <oleObject progId="MSPhotoEd.3" shapeId="1039" r:id="rId7">
          <objectPr defaultSize="0" autoPict="0" r:id="rId6">
            <anchor moveWithCells="1" sizeWithCells="1">
              <from>
                <xdr:col>0</xdr:col>
                <xdr:colOff>400050</xdr:colOff>
                <xdr:row>23</xdr:row>
                <xdr:rowOff>95250</xdr:rowOff>
              </from>
              <to>
                <xdr:col>0</xdr:col>
                <xdr:colOff>590550</xdr:colOff>
                <xdr:row>23</xdr:row>
                <xdr:rowOff>295275</xdr:rowOff>
              </to>
            </anchor>
          </objectPr>
        </oleObject>
      </mc:Choice>
      <mc:Fallback>
        <oleObject progId="MSPhotoEd.3" shapeId="1039" r:id="rId7"/>
      </mc:Fallback>
    </mc:AlternateContent>
    <mc:AlternateContent xmlns:mc="http://schemas.openxmlformats.org/markup-compatibility/2006">
      <mc:Choice Requires="x14">
        <oleObject progId="MSPhotoEd.3" shapeId="1040" r:id="rId8">
          <objectPr defaultSize="0" autoPict="0" r:id="rId6">
            <anchor moveWithCells="1" sizeWithCells="1">
              <from>
                <xdr:col>0</xdr:col>
                <xdr:colOff>447675</xdr:colOff>
                <xdr:row>36</xdr:row>
                <xdr:rowOff>19050</xdr:rowOff>
              </from>
              <to>
                <xdr:col>0</xdr:col>
                <xdr:colOff>638175</xdr:colOff>
                <xdr:row>36</xdr:row>
                <xdr:rowOff>209550</xdr:rowOff>
              </to>
            </anchor>
          </objectPr>
        </oleObject>
      </mc:Choice>
      <mc:Fallback>
        <oleObject progId="MSPhotoEd.3" shapeId="1040" r:id="rId8"/>
      </mc:Fallback>
    </mc:AlternateContent>
    <mc:AlternateContent xmlns:mc="http://schemas.openxmlformats.org/markup-compatibility/2006">
      <mc:Choice Requires="x14">
        <oleObject progId="MSPhotoEd.3" shapeId="1041" r:id="rId9">
          <objectPr defaultSize="0" autoPict="0" r:id="rId6">
            <anchor moveWithCells="1" sizeWithCells="1">
              <from>
                <xdr:col>0</xdr:col>
                <xdr:colOff>390525</xdr:colOff>
                <xdr:row>13</xdr:row>
                <xdr:rowOff>0</xdr:rowOff>
              </from>
              <to>
                <xdr:col>0</xdr:col>
                <xdr:colOff>571500</xdr:colOff>
                <xdr:row>13</xdr:row>
                <xdr:rowOff>0</xdr:rowOff>
              </to>
            </anchor>
          </objectPr>
        </oleObject>
      </mc:Choice>
      <mc:Fallback>
        <oleObject progId="MSPhotoEd.3" shapeId="1041" r:id="rId9"/>
      </mc:Fallback>
    </mc:AlternateContent>
    <mc:AlternateContent xmlns:mc="http://schemas.openxmlformats.org/markup-compatibility/2006">
      <mc:Choice Requires="x14">
        <oleObject progId="MSPhotoEd.3" shapeId="1044" r:id="rId10">
          <objectPr defaultSize="0" autoPict="0" r:id="rId6">
            <anchor moveWithCells="1" sizeWithCells="1">
              <from>
                <xdr:col>0</xdr:col>
                <xdr:colOff>495300</xdr:colOff>
                <xdr:row>59</xdr:row>
                <xdr:rowOff>0</xdr:rowOff>
              </from>
              <to>
                <xdr:col>0</xdr:col>
                <xdr:colOff>676275</xdr:colOff>
                <xdr:row>59</xdr:row>
                <xdr:rowOff>0</xdr:rowOff>
              </to>
            </anchor>
          </objectPr>
        </oleObject>
      </mc:Choice>
      <mc:Fallback>
        <oleObject progId="MSPhotoEd.3" shapeId="1044" r:id="rId10"/>
      </mc:Fallback>
    </mc:AlternateContent>
    <mc:AlternateContent xmlns:mc="http://schemas.openxmlformats.org/markup-compatibility/2006">
      <mc:Choice Requires="x14">
        <oleObject progId="MSPhotoEd.3" shapeId="1054" r:id="rId11">
          <objectPr defaultSize="0" autoPict="0" r:id="rId6">
            <anchor moveWithCells="1" sizeWithCells="1">
              <from>
                <xdr:col>0</xdr:col>
                <xdr:colOff>438150</xdr:colOff>
                <xdr:row>14</xdr:row>
                <xdr:rowOff>314325</xdr:rowOff>
              </from>
              <to>
                <xdr:col>0</xdr:col>
                <xdr:colOff>619125</xdr:colOff>
                <xdr:row>14</xdr:row>
                <xdr:rowOff>504825</xdr:rowOff>
              </to>
            </anchor>
          </objectPr>
        </oleObject>
      </mc:Choice>
      <mc:Fallback>
        <oleObject progId="MSPhotoEd.3" shapeId="1054" r:id="rId11"/>
      </mc:Fallback>
    </mc:AlternateContent>
    <mc:AlternateContent xmlns:mc="http://schemas.openxmlformats.org/markup-compatibility/2006">
      <mc:Choice Requires="x14">
        <oleObject progId="MSPhotoEd.3" shapeId="1055" r:id="rId12">
          <objectPr defaultSize="0" autoPict="0" r:id="rId6">
            <anchor moveWithCells="1" sizeWithCells="1">
              <from>
                <xdr:col>0</xdr:col>
                <xdr:colOff>361950</xdr:colOff>
                <xdr:row>46</xdr:row>
                <xdr:rowOff>9525</xdr:rowOff>
              </from>
              <to>
                <xdr:col>0</xdr:col>
                <xdr:colOff>542925</xdr:colOff>
                <xdr:row>46</xdr:row>
                <xdr:rowOff>209550</xdr:rowOff>
              </to>
            </anchor>
          </objectPr>
        </oleObject>
      </mc:Choice>
      <mc:Fallback>
        <oleObject progId="MSPhotoEd.3" shapeId="1055" r:id="rId12"/>
      </mc:Fallback>
    </mc:AlternateContent>
    <mc:AlternateContent xmlns:mc="http://schemas.openxmlformats.org/markup-compatibility/2006">
      <mc:Choice Requires="x14">
        <oleObject progId="MSPhotoEd.3" shapeId="1056" r:id="rId13">
          <objectPr defaultSize="0" autoPict="0" r:id="rId6">
            <anchor moveWithCells="1" sizeWithCells="1">
              <from>
                <xdr:col>0</xdr:col>
                <xdr:colOff>438150</xdr:colOff>
                <xdr:row>16</xdr:row>
                <xdr:rowOff>123825</xdr:rowOff>
              </from>
              <to>
                <xdr:col>0</xdr:col>
                <xdr:colOff>619125</xdr:colOff>
                <xdr:row>16</xdr:row>
                <xdr:rowOff>314325</xdr:rowOff>
              </to>
            </anchor>
          </objectPr>
        </oleObject>
      </mc:Choice>
      <mc:Fallback>
        <oleObject progId="MSPhotoEd.3" shapeId="1056" r:id="rId13"/>
      </mc:Fallback>
    </mc:AlternateContent>
    <mc:AlternateContent xmlns:mc="http://schemas.openxmlformats.org/markup-compatibility/2006">
      <mc:Choice Requires="x14">
        <oleObject progId="MSPhotoEd.3" shapeId="1058" r:id="rId14">
          <objectPr defaultSize="0" autoPict="0" r:id="rId6">
            <anchor moveWithCells="1" sizeWithCells="1">
              <from>
                <xdr:col>0</xdr:col>
                <xdr:colOff>438150</xdr:colOff>
                <xdr:row>17</xdr:row>
                <xdr:rowOff>219075</xdr:rowOff>
              </from>
              <to>
                <xdr:col>0</xdr:col>
                <xdr:colOff>619125</xdr:colOff>
                <xdr:row>17</xdr:row>
                <xdr:rowOff>409575</xdr:rowOff>
              </to>
            </anchor>
          </objectPr>
        </oleObject>
      </mc:Choice>
      <mc:Fallback>
        <oleObject progId="MSPhotoEd.3" shapeId="1058" r:id="rId1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3</xdr:col>
                    <xdr:colOff>561975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3</xdr:col>
                    <xdr:colOff>561975</xdr:colOff>
                    <xdr:row>71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/>
  </sheetViews>
  <sheetFormatPr defaultRowHeight="15"/>
  <sheetData>
    <row r="1" spans="1:5">
      <c r="A1" t="s">
        <v>99</v>
      </c>
      <c r="C1" t="s">
        <v>100</v>
      </c>
      <c r="E1" t="s">
        <v>101</v>
      </c>
    </row>
    <row r="2" spans="1:5">
      <c r="A2" t="s">
        <v>102</v>
      </c>
      <c r="C2" t="s">
        <v>83</v>
      </c>
      <c r="E2" t="s">
        <v>103</v>
      </c>
    </row>
    <row r="3" spans="1:5">
      <c r="A3" t="s">
        <v>104</v>
      </c>
      <c r="C3" t="s">
        <v>105</v>
      </c>
    </row>
    <row r="4" spans="1:5">
      <c r="C4" t="s">
        <v>106</v>
      </c>
    </row>
  </sheetData>
  <sheetProtection password="D814" sheet="1" objects="1" scenarios="1" selectLockedCells="1" selectUnlockedCells="1"/>
  <customSheetViews>
    <customSheetView guid="{529162CE-C1BF-4B5D-B3B6-4BC96CE0FEDF}" showPageBreaks="1">
      <selection activeCell="C8" sqref="C8"/>
      <pageMargins left="0" right="0" top="0" bottom="0" header="0" footer="0"/>
    </customSheetView>
  </customSheetView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customSheetViews>
    <customSheetView guid="{529162CE-C1BF-4B5D-B3B6-4BC96CE0FEDF}" showPageBreaks="1">
      <pageMargins left="0" right="0" top="0" bottom="0" header="0" footer="0"/>
    </customSheetView>
  </customSheetViews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1bce64-ad0b-4143-877a-f6e7ccdf697d">
      <Terms xmlns="http://schemas.microsoft.com/office/infopath/2007/PartnerControls"/>
    </lcf76f155ced4ddcb4097134ff3c332f>
    <TaxCatchAll xmlns="bcca6526-e802-4175-b949-1c7e3f94d86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F819C0103728438125F29459418C87" ma:contentTypeVersion="16" ma:contentTypeDescription="Create a new document." ma:contentTypeScope="" ma:versionID="81ce29c664c73846b3dfff9fefbf5455">
  <xsd:schema xmlns:xsd="http://www.w3.org/2001/XMLSchema" xmlns:xs="http://www.w3.org/2001/XMLSchema" xmlns:p="http://schemas.microsoft.com/office/2006/metadata/properties" xmlns:ns2="301bce64-ad0b-4143-877a-f6e7ccdf697d" xmlns:ns3="bcca6526-e802-4175-b949-1c7e3f94d86c" targetNamespace="http://schemas.microsoft.com/office/2006/metadata/properties" ma:root="true" ma:fieldsID="e6550f13854958328ffe6c06069bb8a9" ns2:_="" ns3:_="">
    <xsd:import namespace="301bce64-ad0b-4143-877a-f6e7ccdf697d"/>
    <xsd:import namespace="bcca6526-e802-4175-b949-1c7e3f94d8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bce64-ad0b-4143-877a-f6e7ccdf6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1192ce-d741-42f0-bf32-2e964c76fe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a6526-e802-4175-b949-1c7e3f94d8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7ed3c7d-e252-42df-9bad-4730696d64c7}" ma:internalName="TaxCatchAll" ma:showField="CatchAllData" ma:web="bcca6526-e802-4175-b949-1c7e3f94d8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8C7598-B55C-415F-850D-E9D308C36DB7}"/>
</file>

<file path=customXml/itemProps2.xml><?xml version="1.0" encoding="utf-8"?>
<ds:datastoreItem xmlns:ds="http://schemas.openxmlformats.org/officeDocument/2006/customXml" ds:itemID="{4737FCDE-BE46-4D32-A9B2-0655E05D890A}"/>
</file>

<file path=customXml/itemProps3.xml><?xml version="1.0" encoding="utf-8"?>
<ds:datastoreItem xmlns:ds="http://schemas.openxmlformats.org/officeDocument/2006/customXml" ds:itemID="{635B93FE-930E-449F-AB37-BD4C7BB7F8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ABond</dc:creator>
  <cp:keywords/>
  <dc:description/>
  <cp:lastModifiedBy>Julia Roberts</cp:lastModifiedBy>
  <cp:revision/>
  <dcterms:created xsi:type="dcterms:W3CDTF">2013-12-10T14:49:19Z</dcterms:created>
  <dcterms:modified xsi:type="dcterms:W3CDTF">2022-11-14T11:54:26Z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0x0101009DF819C0103728438125F29459418C87</vt:lpwstr>
  </property>
  <property fmtid="{D5CDD505-2E9C-101B-9397-08002B2CF9AE}" pid="3" name="MediaServiceImageTags">
    <vt:lpwstr/>
  </property>
</Properties>
</file>